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curement\APPELS D'OFFRES\RFP 2024\RFQ\RFQ24-6282 - PROTEGE - Fourniture de materiel station hydro Futuna\"/>
    </mc:Choice>
  </mc:AlternateContent>
  <xr:revisionPtr revIDLastSave="0" documentId="13_ncr:1_{E6D18A38-B39B-45DF-9FD7-F1A0057C3614}" xr6:coauthVersionLast="47" xr6:coauthVersionMax="47" xr10:uidLastSave="{00000000-0000-0000-0000-000000000000}"/>
  <bookViews>
    <workbookView xWindow="-120" yWindow="-120" windowWidth="29040" windowHeight="15840" xr2:uid="{F8D037DF-8446-4A3B-8BD6-DC7989775BBC}"/>
  </bookViews>
  <sheets>
    <sheet name="Feuil1" sheetId="1" r:id="rId1"/>
  </sheets>
  <definedNames>
    <definedName name="_xlnm.Print_Area" localSheetId="0">Feuil1!$A$1:$F$49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45" i="1" s="1"/>
  <c r="F3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20" i="1"/>
  <c r="F9" i="1"/>
  <c r="F10" i="1"/>
  <c r="F11" i="1"/>
  <c r="F12" i="1"/>
  <c r="F13" i="1"/>
  <c r="F14" i="1"/>
  <c r="F15" i="1"/>
  <c r="F8" i="1"/>
  <c r="E44" i="1" l="1"/>
  <c r="F40" i="1"/>
  <c r="F16" i="1" l="1"/>
  <c r="F35" i="1"/>
  <c r="F47" i="1" l="1"/>
  <c r="F48" i="1" s="1"/>
</calcChain>
</file>

<file path=xl/sharedStrings.xml><?xml version="1.0" encoding="utf-8"?>
<sst xmlns="http://schemas.openxmlformats.org/spreadsheetml/2006/main" count="98" uniqueCount="78">
  <si>
    <t>N°</t>
  </si>
  <si>
    <t>Nature des prestations</t>
  </si>
  <si>
    <t>Prix Unitaire</t>
  </si>
  <si>
    <t>CHAPITRE 1</t>
  </si>
  <si>
    <t>1.1</t>
  </si>
  <si>
    <t>1.2</t>
  </si>
  <si>
    <t>1.3</t>
  </si>
  <si>
    <t>CHAPITRE 2</t>
  </si>
  <si>
    <t>2.1</t>
  </si>
  <si>
    <t>2.2</t>
  </si>
  <si>
    <t>Fourreau TPC</t>
  </si>
  <si>
    <t>1.1.1</t>
  </si>
  <si>
    <t>1.2.1</t>
  </si>
  <si>
    <t>Tube galva, ou équivalent</t>
  </si>
  <si>
    <t>UPN Galva</t>
  </si>
  <si>
    <t>Coude 1/4 (90°) embout filté mâle/femelle D 2"</t>
  </si>
  <si>
    <t>1.4</t>
  </si>
  <si>
    <t>1.4.1</t>
  </si>
  <si>
    <t>Cornières acier Inoxidable</t>
  </si>
  <si>
    <t>Unité</t>
  </si>
  <si>
    <t>ml</t>
  </si>
  <si>
    <t>Fer plat Inox 304L</t>
  </si>
  <si>
    <t>FERONNERIE</t>
  </si>
  <si>
    <t>QUINCAILLERIE</t>
  </si>
  <si>
    <t>1.1.2</t>
  </si>
  <si>
    <t>1.3.1</t>
  </si>
  <si>
    <t>2.1.1</t>
  </si>
  <si>
    <t>Collier de serrage pour tube</t>
  </si>
  <si>
    <t>2.2.1</t>
  </si>
  <si>
    <t>U</t>
  </si>
  <si>
    <t>2.2.2</t>
  </si>
  <si>
    <t>Bobine 30 m de bande moletée largeur 14 mm</t>
  </si>
  <si>
    <t>Lot de 50 Tête en Inox pour bande sans fin largeur 13 mm</t>
  </si>
  <si>
    <t>2.3</t>
  </si>
  <si>
    <t>Béton</t>
  </si>
  <si>
    <t>Fer à béton Ø10 Tor</t>
  </si>
  <si>
    <t>Sac Ciment 35kg</t>
  </si>
  <si>
    <t>m3</t>
  </si>
  <si>
    <t xml:space="preserve">Mélange pour béton 0/20, conditionnement type big bag </t>
  </si>
  <si>
    <t>Panneau contre-plaqué bakalisé 2500 x 1250 mm ép 9mm</t>
  </si>
  <si>
    <t>CHAPITRE 3</t>
  </si>
  <si>
    <t>TRANSPORT</t>
  </si>
  <si>
    <t>3.1</t>
  </si>
  <si>
    <t>Transport sur site</t>
  </si>
  <si>
    <t>Forfait pour  transport du matériel commandé sur site désigné à Futuna</t>
  </si>
  <si>
    <t>3.1.1</t>
  </si>
  <si>
    <t>Date:</t>
  </si>
  <si>
    <t>Signature:</t>
  </si>
  <si>
    <t>Longueur droite embout filté mâle/femelle D 2"</t>
  </si>
  <si>
    <t>Fournitures de matériel de quincaillerie pour l'ile de Futuna
Détail Quantitatif et Estimatif</t>
  </si>
  <si>
    <t>Quantité</t>
  </si>
  <si>
    <t>Total</t>
  </si>
  <si>
    <t>TOTAL Chapitre 1</t>
  </si>
  <si>
    <t>TOTAL Chapitre 2</t>
  </si>
  <si>
    <t>TOTAL Chapitre 3</t>
  </si>
  <si>
    <t>TOTAL GLOBAL</t>
  </si>
  <si>
    <t>COFFRET</t>
  </si>
  <si>
    <t>Coffret</t>
  </si>
  <si>
    <t>Coffret électrique IP 65 dim mini h: 755mm L: 605mm p: 420mm</t>
  </si>
  <si>
    <t>4.1</t>
  </si>
  <si>
    <t>4.1.1</t>
  </si>
  <si>
    <t>CHAPITRE 4</t>
  </si>
  <si>
    <t>TOTAL Chapitre 4</t>
  </si>
  <si>
    <t>F</t>
  </si>
  <si>
    <t>L 20mm E 3mm conditionnement 0,4ml</t>
  </si>
  <si>
    <t>2.4</t>
  </si>
  <si>
    <t>2.4.1</t>
  </si>
  <si>
    <t>Scellement chimique</t>
  </si>
  <si>
    <t>Cartouche scellement chimique prise rapide</t>
  </si>
  <si>
    <t>2.5</t>
  </si>
  <si>
    <t>2.5.1</t>
  </si>
  <si>
    <t>Forets</t>
  </si>
  <si>
    <t>Forets pour perceuse/perfo béton Ø10</t>
  </si>
  <si>
    <t>Forets pour perceuse/perfo béton Ø8</t>
  </si>
  <si>
    <t>Forets pour perceuse/perfo béton Ø6</t>
  </si>
  <si>
    <t>Type Elec (rouge) ou Telecom (Vert) Ø63 conditionnement bobine 25m</t>
  </si>
  <si>
    <t>L 80mm H 45mm E 6mm conditionnement : 5ml</t>
  </si>
  <si>
    <t>L 30mm H 30mm E 3mm conditionnement 1,5ml conditionnement 0,5ml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</si>
</sst>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\ [$XPF]"/>
    <numFmt numFmtId="167" formatCode="#,##0.00\ [$EUR]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164" fontId="5" fillId="0" borderId="0" xfId="1" applyNumberFormat="1" applyFont="1" applyAlignment="1" applyProtection="1">
      <alignment horizontal="center" vertical="top" wrapText="1"/>
      <protection locked="0"/>
    </xf>
    <xf numFmtId="3" fontId="6" fillId="0" borderId="0" xfId="1" applyNumberFormat="1" applyFont="1" applyAlignment="1" applyProtection="1">
      <alignment vertical="top" wrapText="1"/>
      <protection locked="0"/>
    </xf>
    <xf numFmtId="3" fontId="6" fillId="0" borderId="0" xfId="1" applyNumberFormat="1" applyFont="1" applyAlignment="1" applyProtection="1">
      <alignment horizontal="center" vertical="top" wrapText="1"/>
      <protection locked="0"/>
    </xf>
    <xf numFmtId="164" fontId="7" fillId="0" borderId="1" xfId="1" applyNumberFormat="1" applyFont="1" applyBorder="1" applyAlignment="1" applyProtection="1">
      <alignment horizontal="center" vertical="center" wrapText="1"/>
      <protection locked="0"/>
    </xf>
    <xf numFmtId="3" fontId="7" fillId="0" borderId="1" xfId="1" applyNumberFormat="1" applyFont="1" applyBorder="1" applyAlignment="1" applyProtection="1">
      <alignment horizontal="center" vertical="center" wrapText="1"/>
      <protection locked="0"/>
    </xf>
    <xf numFmtId="3" fontId="7" fillId="0" borderId="2" xfId="1" applyNumberFormat="1" applyFont="1" applyBorder="1" applyAlignment="1" applyProtection="1">
      <alignment horizontal="center" vertical="center" wrapText="1"/>
      <protection locked="0"/>
    </xf>
    <xf numFmtId="164" fontId="4" fillId="2" borderId="3" xfId="1" applyNumberFormat="1" applyFont="1" applyFill="1" applyBorder="1" applyAlignment="1" applyProtection="1">
      <alignment horizontal="center" vertical="top" wrapText="1"/>
      <protection locked="0"/>
    </xf>
    <xf numFmtId="3" fontId="7" fillId="2" borderId="5" xfId="1" applyNumberFormat="1" applyFont="1" applyFill="1" applyBorder="1" applyAlignment="1" applyProtection="1">
      <alignment horizontal="center" vertical="top" wrapText="1"/>
      <protection locked="0"/>
    </xf>
    <xf numFmtId="165" fontId="5" fillId="0" borderId="3" xfId="1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wrapText="1"/>
    </xf>
    <xf numFmtId="165" fontId="9" fillId="0" borderId="3" xfId="1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wrapText="1"/>
    </xf>
    <xf numFmtId="166" fontId="9" fillId="0" borderId="6" xfId="1" applyNumberFormat="1" applyFont="1" applyBorder="1" applyProtection="1">
      <protection locked="0"/>
    </xf>
    <xf numFmtId="0" fontId="5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5" fontId="9" fillId="0" borderId="7" xfId="1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1" applyNumberFormat="1" applyFont="1" applyBorder="1" applyProtection="1">
      <protection locked="0"/>
    </xf>
    <xf numFmtId="164" fontId="4" fillId="2" borderId="8" xfId="1" applyNumberFormat="1" applyFont="1" applyFill="1" applyBorder="1" applyAlignment="1" applyProtection="1">
      <alignment horizontal="center" vertical="top" wrapText="1"/>
      <protection locked="0"/>
    </xf>
    <xf numFmtId="165" fontId="9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3" fontId="10" fillId="0" borderId="1" xfId="1" applyNumberFormat="1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>
      <alignment vertical="center" wrapText="1"/>
    </xf>
    <xf numFmtId="0" fontId="9" fillId="0" borderId="6" xfId="1" applyFont="1" applyBorder="1" applyAlignment="1" applyProtection="1">
      <alignment horizontal="center" vertical="center"/>
      <protection locked="0"/>
    </xf>
    <xf numFmtId="166" fontId="9" fillId="0" borderId="1" xfId="1" applyNumberFormat="1" applyFont="1" applyBorder="1" applyAlignment="1" applyProtection="1">
      <alignment vertical="center"/>
      <protection locked="0"/>
    </xf>
    <xf numFmtId="166" fontId="9" fillId="0" borderId="6" xfId="1" applyNumberFormat="1" applyFont="1" applyBorder="1" applyAlignment="1" applyProtection="1">
      <alignment horizontal="right" vertical="center"/>
      <protection locked="0"/>
    </xf>
    <xf numFmtId="167" fontId="0" fillId="0" borderId="0" xfId="0" applyNumberFormat="1"/>
    <xf numFmtId="3" fontId="3" fillId="0" borderId="0" xfId="1" applyNumberFormat="1" applyFont="1" applyAlignment="1" applyProtection="1">
      <alignment horizontal="center" vertical="center" wrapText="1"/>
      <protection locked="0"/>
    </xf>
    <xf numFmtId="3" fontId="7" fillId="2" borderId="4" xfId="1" applyNumberFormat="1" applyFont="1" applyFill="1" applyBorder="1" applyAlignment="1" applyProtection="1">
      <alignment horizontal="center" vertical="top" wrapText="1"/>
      <protection locked="0"/>
    </xf>
    <xf numFmtId="3" fontId="8" fillId="2" borderId="0" xfId="1" applyNumberFormat="1" applyFont="1" applyFill="1" applyAlignment="1" applyProtection="1">
      <alignment horizontal="center" vertical="top" wrapText="1"/>
      <protection locked="0"/>
    </xf>
    <xf numFmtId="3" fontId="7" fillId="2" borderId="0" xfId="1" applyNumberFormat="1" applyFont="1" applyFill="1" applyAlignment="1" applyProtection="1">
      <alignment horizontal="center" vertical="top" wrapText="1"/>
      <protection locked="0"/>
    </xf>
    <xf numFmtId="166" fontId="9" fillId="0" borderId="7" xfId="1" applyNumberFormat="1" applyFont="1" applyBorder="1" applyAlignment="1" applyProtection="1">
      <alignment horizontal="right"/>
      <protection locked="0"/>
    </xf>
    <xf numFmtId="166" fontId="9" fillId="0" borderId="2" xfId="1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 xr:uid="{26B57F60-C8A5-4FA0-8DBC-787D6E6755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CA04D-3F94-4758-B27B-6FFC9C587E05}">
  <dimension ref="A1:F49"/>
  <sheetViews>
    <sheetView tabSelected="1" view="pageBreakPreview" zoomScale="130" zoomScaleNormal="145" zoomScaleSheetLayoutView="130" workbookViewId="0">
      <selection activeCell="M9" sqref="M9"/>
    </sheetView>
  </sheetViews>
  <sheetFormatPr baseColWidth="10" defaultRowHeight="15" x14ac:dyDescent="0.25"/>
  <cols>
    <col min="1" max="1" width="7.42578125" customWidth="1"/>
    <col min="2" max="2" width="50.7109375" customWidth="1"/>
    <col min="3" max="3" width="6" customWidth="1"/>
    <col min="4" max="4" width="19.5703125" customWidth="1"/>
    <col min="6" max="6" width="13.140625" bestFit="1" customWidth="1"/>
  </cols>
  <sheetData>
    <row r="1" spans="1:6" ht="18.75" customHeight="1" x14ac:dyDescent="0.25">
      <c r="A1" s="32" t="s">
        <v>49</v>
      </c>
      <c r="B1" s="32"/>
      <c r="C1" s="32"/>
      <c r="D1" s="32"/>
    </row>
    <row r="2" spans="1:6" x14ac:dyDescent="0.25">
      <c r="A2" s="32"/>
      <c r="B2" s="32"/>
      <c r="C2" s="32"/>
      <c r="D2" s="32"/>
    </row>
    <row r="3" spans="1:6" ht="3.75" customHeight="1" x14ac:dyDescent="0.25">
      <c r="A3" s="1"/>
      <c r="B3" s="2"/>
      <c r="C3" s="2"/>
      <c r="D3" s="3"/>
    </row>
    <row r="4" spans="1:6" ht="31.5" x14ac:dyDescent="0.25">
      <c r="A4" s="4" t="s">
        <v>0</v>
      </c>
      <c r="B4" s="5" t="s">
        <v>1</v>
      </c>
      <c r="C4" s="6" t="s">
        <v>19</v>
      </c>
      <c r="D4" s="6" t="s">
        <v>2</v>
      </c>
      <c r="E4" s="6" t="s">
        <v>50</v>
      </c>
      <c r="F4" s="6" t="s">
        <v>51</v>
      </c>
    </row>
    <row r="5" spans="1:6" ht="15.75" x14ac:dyDescent="0.25">
      <c r="A5" s="7"/>
      <c r="B5" s="33" t="s">
        <v>3</v>
      </c>
      <c r="C5" s="33"/>
      <c r="D5" s="33"/>
      <c r="E5" s="33"/>
      <c r="F5" s="33"/>
    </row>
    <row r="6" spans="1:6" ht="15.75" x14ac:dyDescent="0.25">
      <c r="A6" s="8">
        <v>1</v>
      </c>
      <c r="B6" s="34" t="s">
        <v>22</v>
      </c>
      <c r="C6" s="34"/>
      <c r="D6" s="34"/>
      <c r="E6" s="34"/>
      <c r="F6" s="34"/>
    </row>
    <row r="7" spans="1:6" x14ac:dyDescent="0.25">
      <c r="A7" s="9" t="s">
        <v>4</v>
      </c>
      <c r="B7" s="10" t="s">
        <v>13</v>
      </c>
      <c r="C7" s="14"/>
      <c r="D7" s="13"/>
      <c r="E7" s="13"/>
      <c r="F7" s="13"/>
    </row>
    <row r="8" spans="1:6" x14ac:dyDescent="0.25">
      <c r="A8" s="11" t="s">
        <v>11</v>
      </c>
      <c r="B8" s="12" t="s">
        <v>48</v>
      </c>
      <c r="C8" s="15" t="s">
        <v>20</v>
      </c>
      <c r="D8" s="13"/>
      <c r="E8" s="28">
        <v>18</v>
      </c>
      <c r="F8" s="13" t="str">
        <f>IF(D8="","",E8*D8)</f>
        <v/>
      </c>
    </row>
    <row r="9" spans="1:6" x14ac:dyDescent="0.25">
      <c r="A9" s="11" t="s">
        <v>24</v>
      </c>
      <c r="B9" s="12" t="s">
        <v>15</v>
      </c>
      <c r="C9" s="15" t="s">
        <v>29</v>
      </c>
      <c r="D9" s="13"/>
      <c r="E9" s="28">
        <v>3</v>
      </c>
      <c r="F9" s="13" t="str">
        <f t="shared" ref="F9:F15" si="0">IF(D9="","",E9*D9)</f>
        <v/>
      </c>
    </row>
    <row r="10" spans="1:6" x14ac:dyDescent="0.25">
      <c r="A10" s="9" t="s">
        <v>5</v>
      </c>
      <c r="B10" s="10" t="s">
        <v>14</v>
      </c>
      <c r="C10" s="14"/>
      <c r="D10" s="13"/>
      <c r="E10" s="28"/>
      <c r="F10" s="13" t="str">
        <f t="shared" si="0"/>
        <v/>
      </c>
    </row>
    <row r="11" spans="1:6" x14ac:dyDescent="0.25">
      <c r="A11" s="11" t="s">
        <v>12</v>
      </c>
      <c r="B11" s="12" t="s">
        <v>76</v>
      </c>
      <c r="C11" s="15" t="s">
        <v>20</v>
      </c>
      <c r="D11" s="13"/>
      <c r="E11" s="28">
        <v>45</v>
      </c>
      <c r="F11" s="13" t="str">
        <f t="shared" si="0"/>
        <v/>
      </c>
    </row>
    <row r="12" spans="1:6" x14ac:dyDescent="0.25">
      <c r="A12" s="9" t="s">
        <v>6</v>
      </c>
      <c r="B12" s="10" t="s">
        <v>18</v>
      </c>
      <c r="C12" s="14"/>
      <c r="D12" s="13"/>
      <c r="E12" s="28"/>
      <c r="F12" s="13" t="str">
        <f t="shared" si="0"/>
        <v/>
      </c>
    </row>
    <row r="13" spans="1:6" ht="26.25" x14ac:dyDescent="0.25">
      <c r="A13" s="11" t="s">
        <v>25</v>
      </c>
      <c r="B13" s="12" t="s">
        <v>77</v>
      </c>
      <c r="C13" s="15" t="s">
        <v>20</v>
      </c>
      <c r="D13" s="13"/>
      <c r="E13" s="28">
        <v>4.5</v>
      </c>
      <c r="F13" s="13" t="str">
        <f t="shared" si="0"/>
        <v/>
      </c>
    </row>
    <row r="14" spans="1:6" x14ac:dyDescent="0.25">
      <c r="A14" s="9" t="s">
        <v>16</v>
      </c>
      <c r="B14" s="10" t="s">
        <v>21</v>
      </c>
      <c r="C14" s="14"/>
      <c r="D14" s="13"/>
      <c r="E14" s="28"/>
      <c r="F14" s="13" t="str">
        <f t="shared" si="0"/>
        <v/>
      </c>
    </row>
    <row r="15" spans="1:6" x14ac:dyDescent="0.25">
      <c r="A15" s="11" t="s">
        <v>17</v>
      </c>
      <c r="B15" s="12" t="s">
        <v>64</v>
      </c>
      <c r="C15" s="15" t="s">
        <v>20</v>
      </c>
      <c r="D15" s="13"/>
      <c r="E15" s="28">
        <v>1.2000000000000002</v>
      </c>
      <c r="F15" s="13" t="str">
        <f t="shared" si="0"/>
        <v/>
      </c>
    </row>
    <row r="16" spans="1:6" x14ac:dyDescent="0.25">
      <c r="A16" s="22"/>
      <c r="B16" s="18"/>
      <c r="C16" s="19"/>
      <c r="D16" s="36" t="s">
        <v>52</v>
      </c>
      <c r="E16" s="37"/>
      <c r="F16" s="20">
        <f>SUM(F8:F15)</f>
        <v>0</v>
      </c>
    </row>
    <row r="17" spans="1:6" ht="15.75" x14ac:dyDescent="0.25">
      <c r="A17" s="21"/>
      <c r="B17" s="35" t="s">
        <v>7</v>
      </c>
      <c r="C17" s="35"/>
      <c r="D17" s="35"/>
      <c r="E17" s="35"/>
      <c r="F17" s="35"/>
    </row>
    <row r="18" spans="1:6" ht="15.75" x14ac:dyDescent="0.25">
      <c r="A18" s="8">
        <v>2</v>
      </c>
      <c r="B18" s="34" t="s">
        <v>23</v>
      </c>
      <c r="C18" s="34"/>
      <c r="D18" s="34"/>
      <c r="E18" s="34"/>
      <c r="F18" s="34"/>
    </row>
    <row r="19" spans="1:6" x14ac:dyDescent="0.25">
      <c r="A19" s="9" t="s">
        <v>8</v>
      </c>
      <c r="B19" s="10" t="s">
        <v>10</v>
      </c>
      <c r="C19" s="14"/>
      <c r="D19" s="13"/>
      <c r="E19" s="13"/>
      <c r="F19" s="13"/>
    </row>
    <row r="20" spans="1:6" ht="26.25" x14ac:dyDescent="0.25">
      <c r="A20" s="22" t="s">
        <v>26</v>
      </c>
      <c r="B20" s="18" t="s">
        <v>75</v>
      </c>
      <c r="C20" s="19" t="s">
        <v>20</v>
      </c>
      <c r="D20" s="29"/>
      <c r="E20" s="28">
        <v>75</v>
      </c>
      <c r="F20" s="13" t="str">
        <f>IF(D20="","",E20*D20)</f>
        <v/>
      </c>
    </row>
    <row r="21" spans="1:6" x14ac:dyDescent="0.25">
      <c r="A21" s="24" t="s">
        <v>9</v>
      </c>
      <c r="B21" s="25" t="s">
        <v>27</v>
      </c>
      <c r="C21" s="25"/>
      <c r="D21" s="26"/>
      <c r="E21" s="28"/>
      <c r="F21" s="13" t="str">
        <f t="shared" ref="F21:F34" si="1">IF(D21="","",E21*D21)</f>
        <v/>
      </c>
    </row>
    <row r="22" spans="1:6" x14ac:dyDescent="0.25">
      <c r="A22" s="22" t="s">
        <v>28</v>
      </c>
      <c r="B22" s="18" t="s">
        <v>31</v>
      </c>
      <c r="C22" s="19" t="s">
        <v>29</v>
      </c>
      <c r="D22" s="20"/>
      <c r="E22" s="28">
        <v>3</v>
      </c>
      <c r="F22" s="13" t="str">
        <f t="shared" si="1"/>
        <v/>
      </c>
    </row>
    <row r="23" spans="1:6" x14ac:dyDescent="0.25">
      <c r="A23" s="22" t="s">
        <v>30</v>
      </c>
      <c r="B23" s="18" t="s">
        <v>32</v>
      </c>
      <c r="C23" s="19" t="s">
        <v>29</v>
      </c>
      <c r="D23" s="20"/>
      <c r="E23" s="28">
        <v>3</v>
      </c>
      <c r="F23" s="13" t="str">
        <f t="shared" si="1"/>
        <v/>
      </c>
    </row>
    <row r="24" spans="1:6" x14ac:dyDescent="0.25">
      <c r="A24" s="24" t="s">
        <v>33</v>
      </c>
      <c r="B24" s="25" t="s">
        <v>34</v>
      </c>
      <c r="C24" s="25"/>
      <c r="D24" s="26"/>
      <c r="E24" s="28"/>
      <c r="F24" s="13" t="str">
        <f t="shared" si="1"/>
        <v/>
      </c>
    </row>
    <row r="25" spans="1:6" x14ac:dyDescent="0.25">
      <c r="A25" s="22" t="s">
        <v>28</v>
      </c>
      <c r="B25" s="18" t="s">
        <v>35</v>
      </c>
      <c r="C25" s="19" t="s">
        <v>20</v>
      </c>
      <c r="D25" s="20"/>
      <c r="E25" s="28">
        <v>90</v>
      </c>
      <c r="F25" s="13" t="str">
        <f t="shared" si="1"/>
        <v/>
      </c>
    </row>
    <row r="26" spans="1:6" x14ac:dyDescent="0.25">
      <c r="A26" s="22" t="s">
        <v>30</v>
      </c>
      <c r="B26" s="18" t="s">
        <v>36</v>
      </c>
      <c r="C26" s="19" t="s">
        <v>29</v>
      </c>
      <c r="D26" s="20"/>
      <c r="E26" s="28">
        <v>66</v>
      </c>
      <c r="F26" s="13" t="str">
        <f t="shared" si="1"/>
        <v/>
      </c>
    </row>
    <row r="27" spans="1:6" x14ac:dyDescent="0.25">
      <c r="A27" s="11" t="s">
        <v>30</v>
      </c>
      <c r="B27" s="12" t="s">
        <v>38</v>
      </c>
      <c r="C27" s="15" t="s">
        <v>37</v>
      </c>
      <c r="D27" s="13"/>
      <c r="E27" s="28">
        <v>12</v>
      </c>
      <c r="F27" s="13" t="str">
        <f t="shared" si="1"/>
        <v/>
      </c>
    </row>
    <row r="28" spans="1:6" x14ac:dyDescent="0.25">
      <c r="A28" s="11" t="s">
        <v>30</v>
      </c>
      <c r="B28" s="12" t="s">
        <v>39</v>
      </c>
      <c r="C28" s="15" t="s">
        <v>29</v>
      </c>
      <c r="D28" s="13"/>
      <c r="E28" s="28">
        <v>3</v>
      </c>
      <c r="F28" s="13" t="str">
        <f t="shared" si="1"/>
        <v/>
      </c>
    </row>
    <row r="29" spans="1:6" x14ac:dyDescent="0.25">
      <c r="A29" s="24" t="s">
        <v>65</v>
      </c>
      <c r="B29" s="25" t="s">
        <v>67</v>
      </c>
      <c r="C29" s="25"/>
      <c r="D29" s="26"/>
      <c r="E29" s="28"/>
      <c r="F29" s="13" t="str">
        <f t="shared" si="1"/>
        <v/>
      </c>
    </row>
    <row r="30" spans="1:6" x14ac:dyDescent="0.25">
      <c r="A30" s="22" t="s">
        <v>66</v>
      </c>
      <c r="B30" s="18" t="s">
        <v>68</v>
      </c>
      <c r="C30" s="19" t="s">
        <v>29</v>
      </c>
      <c r="D30" s="20"/>
      <c r="E30" s="28">
        <v>6</v>
      </c>
      <c r="F30" s="13" t="str">
        <f t="shared" si="1"/>
        <v/>
      </c>
    </row>
    <row r="31" spans="1:6" x14ac:dyDescent="0.25">
      <c r="A31" s="24" t="s">
        <v>69</v>
      </c>
      <c r="B31" s="25" t="s">
        <v>71</v>
      </c>
      <c r="C31" s="25"/>
      <c r="D31" s="26"/>
      <c r="E31" s="28"/>
      <c r="F31" s="13" t="str">
        <f t="shared" si="1"/>
        <v/>
      </c>
    </row>
    <row r="32" spans="1:6" x14ac:dyDescent="0.25">
      <c r="A32" s="22" t="s">
        <v>70</v>
      </c>
      <c r="B32" s="18" t="s">
        <v>74</v>
      </c>
      <c r="C32" s="19" t="s">
        <v>29</v>
      </c>
      <c r="D32" s="20"/>
      <c r="E32" s="28">
        <v>3</v>
      </c>
      <c r="F32" s="13" t="str">
        <f t="shared" si="1"/>
        <v/>
      </c>
    </row>
    <row r="33" spans="1:6" x14ac:dyDescent="0.25">
      <c r="A33" s="22" t="s">
        <v>70</v>
      </c>
      <c r="B33" s="18" t="s">
        <v>73</v>
      </c>
      <c r="C33" s="19" t="s">
        <v>29</v>
      </c>
      <c r="D33" s="20"/>
      <c r="E33" s="28">
        <v>3</v>
      </c>
      <c r="F33" s="13" t="str">
        <f t="shared" si="1"/>
        <v/>
      </c>
    </row>
    <row r="34" spans="1:6" x14ac:dyDescent="0.25">
      <c r="A34" s="22" t="s">
        <v>70</v>
      </c>
      <c r="B34" s="18" t="s">
        <v>72</v>
      </c>
      <c r="C34" s="19" t="s">
        <v>29</v>
      </c>
      <c r="D34" s="20"/>
      <c r="E34" s="28">
        <v>3</v>
      </c>
      <c r="F34" s="13" t="str">
        <f t="shared" si="1"/>
        <v/>
      </c>
    </row>
    <row r="35" spans="1:6" x14ac:dyDescent="0.25">
      <c r="A35" s="22"/>
      <c r="B35" s="18"/>
      <c r="C35" s="19"/>
      <c r="D35" s="36" t="s">
        <v>53</v>
      </c>
      <c r="E35" s="37"/>
      <c r="F35" s="20">
        <f>SUM(F20:F34)</f>
        <v>0</v>
      </c>
    </row>
    <row r="36" spans="1:6" ht="15.75" x14ac:dyDescent="0.25">
      <c r="A36" s="7"/>
      <c r="B36" s="33" t="s">
        <v>40</v>
      </c>
      <c r="C36" s="33"/>
      <c r="D36" s="33"/>
      <c r="E36" s="33"/>
      <c r="F36" s="33"/>
    </row>
    <row r="37" spans="1:6" ht="15.75" x14ac:dyDescent="0.25">
      <c r="A37" s="8">
        <v>3</v>
      </c>
      <c r="B37" s="34" t="s">
        <v>56</v>
      </c>
      <c r="C37" s="34"/>
      <c r="D37" s="34"/>
      <c r="E37" s="34"/>
      <c r="F37" s="34"/>
    </row>
    <row r="38" spans="1:6" x14ac:dyDescent="0.25">
      <c r="A38" s="9" t="s">
        <v>42</v>
      </c>
      <c r="B38" s="10" t="s">
        <v>57</v>
      </c>
      <c r="C38" s="14"/>
      <c r="D38" s="13"/>
      <c r="E38" s="13"/>
      <c r="F38" s="13"/>
    </row>
    <row r="39" spans="1:6" ht="18" customHeight="1" x14ac:dyDescent="0.25">
      <c r="A39" s="11" t="s">
        <v>45</v>
      </c>
      <c r="B39" s="27" t="s">
        <v>58</v>
      </c>
      <c r="C39" s="15" t="s">
        <v>29</v>
      </c>
      <c r="D39" s="30"/>
      <c r="E39" s="28">
        <v>3</v>
      </c>
      <c r="F39" s="13" t="str">
        <f t="shared" ref="F39" si="2">IF(D39="","",E39*D39)</f>
        <v/>
      </c>
    </row>
    <row r="40" spans="1:6" x14ac:dyDescent="0.25">
      <c r="A40" s="22"/>
      <c r="B40" s="18"/>
      <c r="C40" s="19"/>
      <c r="D40" s="36" t="s">
        <v>54</v>
      </c>
      <c r="E40" s="37"/>
      <c r="F40" s="20">
        <f>SUM(F39)</f>
        <v>0</v>
      </c>
    </row>
    <row r="41" spans="1:6" ht="15.75" x14ac:dyDescent="0.25">
      <c r="A41" s="21"/>
      <c r="B41" s="35" t="s">
        <v>61</v>
      </c>
      <c r="C41" s="35"/>
      <c r="D41" s="35"/>
      <c r="E41" s="35"/>
      <c r="F41" s="35"/>
    </row>
    <row r="42" spans="1:6" ht="15.75" x14ac:dyDescent="0.25">
      <c r="A42" s="8">
        <v>4</v>
      </c>
      <c r="B42" s="34" t="s">
        <v>41</v>
      </c>
      <c r="C42" s="34"/>
      <c r="D42" s="34"/>
      <c r="E42" s="34"/>
      <c r="F42" s="34"/>
    </row>
    <row r="43" spans="1:6" x14ac:dyDescent="0.25">
      <c r="A43" s="9" t="s">
        <v>59</v>
      </c>
      <c r="B43" s="10" t="s">
        <v>43</v>
      </c>
      <c r="C43" s="14"/>
      <c r="D43" s="13"/>
      <c r="E43" s="13"/>
      <c r="F43" s="13"/>
    </row>
    <row r="44" spans="1:6" ht="26.25" x14ac:dyDescent="0.25">
      <c r="A44" s="17" t="s">
        <v>60</v>
      </c>
      <c r="B44" s="18" t="s">
        <v>44</v>
      </c>
      <c r="C44" s="19" t="s">
        <v>63</v>
      </c>
      <c r="D44" s="30"/>
      <c r="E44" s="28">
        <f>H44+I44+J44</f>
        <v>0</v>
      </c>
      <c r="F44" s="13" t="str">
        <f t="shared" ref="F44" si="3">IF(D44="","",E44*D44)</f>
        <v/>
      </c>
    </row>
    <row r="45" spans="1:6" x14ac:dyDescent="0.25">
      <c r="A45" s="23"/>
      <c r="B45" s="23"/>
      <c r="C45" s="23"/>
      <c r="D45" s="36" t="s">
        <v>62</v>
      </c>
      <c r="E45" s="37"/>
      <c r="F45" s="20">
        <f>SUM(F44)</f>
        <v>0</v>
      </c>
    </row>
    <row r="46" spans="1:6" x14ac:dyDescent="0.25">
      <c r="B46" s="16"/>
    </row>
    <row r="47" spans="1:6" x14ac:dyDescent="0.25">
      <c r="B47" s="16"/>
      <c r="D47" s="36" t="s">
        <v>55</v>
      </c>
      <c r="E47" s="37"/>
      <c r="F47" s="20">
        <f>F45+F35+F16+F40</f>
        <v>0</v>
      </c>
    </row>
    <row r="48" spans="1:6" x14ac:dyDescent="0.25">
      <c r="F48" s="31">
        <f>F47*0.00838</f>
        <v>0</v>
      </c>
    </row>
    <row r="49" spans="2:3" x14ac:dyDescent="0.25">
      <c r="B49" s="16" t="s">
        <v>46</v>
      </c>
      <c r="C49" t="s">
        <v>47</v>
      </c>
    </row>
  </sheetData>
  <mergeCells count="14">
    <mergeCell ref="D45:E45"/>
    <mergeCell ref="D47:E47"/>
    <mergeCell ref="B36:F36"/>
    <mergeCell ref="B37:F37"/>
    <mergeCell ref="D40:E40"/>
    <mergeCell ref="A1:D2"/>
    <mergeCell ref="B5:F5"/>
    <mergeCell ref="B6:F6"/>
    <mergeCell ref="B42:F42"/>
    <mergeCell ref="B41:F41"/>
    <mergeCell ref="B18:F18"/>
    <mergeCell ref="B17:F17"/>
    <mergeCell ref="D16:E16"/>
    <mergeCell ref="D35:E35"/>
  </mergeCells>
  <phoneticPr fontId="11" type="noConversion"/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1E3E18-36A5-4D9C-8648-CCFE4CAD44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DA4871-AE92-423F-B832-EAFFFE6531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ECFB78-C2BF-4062-82F4-C99F6E3CF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Ronan ORCEL</dc:creator>
  <cp:lastModifiedBy>Kenji Le Garrec</cp:lastModifiedBy>
  <cp:lastPrinted>2024-02-14T05:02:17Z</cp:lastPrinted>
  <dcterms:created xsi:type="dcterms:W3CDTF">2024-02-05T05:38:15Z</dcterms:created>
  <dcterms:modified xsi:type="dcterms:W3CDTF">2024-02-27T22:08:55Z</dcterms:modified>
</cp:coreProperties>
</file>